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<sst xmlns="http://schemas.openxmlformats.org/spreadsheetml/2006/main" count="33" uniqueCount="27">
  <si>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</si>
  <si>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</si>
  <si>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</si>
  <si>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</si>
  <si>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</si>
  <si>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</si>
  <si>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</si>
  <si>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</si>
  <si>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</si>
  <si>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</si>
  <si>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</si>
  <si>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</si>
  <si>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</si>
  <si>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</si>
  <si>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</si>
  <si>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</si>
  <si>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шишкова 54</t>
  </si>
  <si>
    <t>сет</t>
  </si>
  <si>
    <t>дер</t>
  </si>
  <si>
    <t>об.им</t>
  </si>
  <si>
    <t>авр</t>
  </si>
  <si>
    <t>1.3.</t>
  </si>
  <si>
    <t>констр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</si>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</sst>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.875" style="0" customWidth="1"/>
    <col min="2" max="2" width="33.125" style="0" customWidth="1"/>
    <col min="3" max="3" width="10.875" style="0" customWidth="1"/>
    <col min="4" max="4" width="8.375" style="0" customWidth="1"/>
    <col min="5" max="5" width="12.75390625" style="0" customWidth="1"/>
    <col min="7" max="7" width="10.375" style="0" customWidth="1"/>
  </cols>
  <sheetData>
    <row r="2" spans="1:5" ht="13.5" thickBot="1">
      <c r="A2" t="s">
        <v>16</v>
      </c>
      <c r="C2" t="s">
        <v>24</v>
      </c>
      <c r="D2" t="s">
        <v>21</v>
      </c>
      <c r="E2" s="16">
        <v>4568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132106.56</v>
      </c>
      <c r="F7">
        <f>E2*3.05*12</f>
        <v>167188.8</v>
      </c>
      <c r="H7" s="17">
        <f>E7-F7</f>
        <v>-35082.23999999999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168833.28</v>
      </c>
      <c r="F9">
        <f>E2*0.14*12</f>
        <v>7674.240000000002</v>
      </c>
      <c r="G9" s="17">
        <f>E9-F9</f>
        <v>161159.04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185826.24</v>
      </c>
      <c r="F10">
        <f>E10+E2*0.17*12</f>
        <v>195144.96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308065.92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226390.08000000002</v>
      </c>
      <c r="F12">
        <f>$E$2*0.34*12</f>
        <v>18637.440000000002</v>
      </c>
      <c r="G12">
        <f>$E$2*2.9*12</f>
        <v>158966.4</v>
      </c>
      <c r="H12">
        <f>$E$2*0.08*12</f>
        <v>4385.28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157870.08000000002</v>
      </c>
      <c r="F13" t="s">
        <v>20</v>
      </c>
      <c r="G13" t="s">
        <v>22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213234.24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2018-02-07T05:19:16Z</dcterms:modified>
  <cp:category/>
  <cp:version/>
  <cp:contentType/>
  <cp:contentStatus/>
</cp:coreProperties>
</file>