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<sst xmlns="http://schemas.openxmlformats.org/spreadsheetml/2006/main" count="31" uniqueCount="26">
  <si>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</si>
  <si>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</si>
  <si>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</si>
  <si>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</si>
  <si>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</si>
  <si>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</si>
  <si>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</si>
  <si>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</si>
  <si>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</si>
  <si>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</si>
  <si>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</si>
  <si>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</si>
  <si>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</si>
  <si>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мелиораторов 48</t>
  </si>
  <si>
    <t>годовая ст-ть</t>
  </si>
  <si>
    <t>работ, руб.</t>
  </si>
  <si>
    <t>сети</t>
  </si>
  <si>
    <t>дер</t>
  </si>
  <si>
    <t>авр</t>
  </si>
  <si>
    <t>3.2.</t>
  </si>
  <si>
    <t>констр</t>
  </si>
  <si>
    <t>прочие</t>
  </si>
  <si>
    <t>Услуги по обращению с ТКО</t>
  </si>
  <si>
    <t>с 01.01.2018</t>
  </si>
  <si>
    <t>об.им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</si>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</sst>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center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7" sqref="G17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11.625" style="0" customWidth="1"/>
    <col min="4" max="4" width="8.75390625" style="0" customWidth="1"/>
    <col min="5" max="5" width="12.375" style="0" customWidth="1"/>
    <col min="7" max="7" width="9.875" style="0" customWidth="1"/>
  </cols>
  <sheetData>
    <row r="2" spans="1:5" ht="13.5" thickBot="1">
      <c r="A2" t="s">
        <v>13</v>
      </c>
      <c r="C2" t="s">
        <v>23</v>
      </c>
      <c r="D2" t="s">
        <v>19</v>
      </c>
      <c r="E2" s="16">
        <v>4091.2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18">
        <v>3.07</v>
      </c>
      <c r="E7" s="16">
        <f>$E$2*D7*12</f>
        <v>150719.808</v>
      </c>
      <c r="F7">
        <f>E2*3.18*12</f>
        <v>156120.19199999998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24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138937.152</v>
      </c>
      <c r="F9">
        <f>E2*0.14*12</f>
        <v>6873.216</v>
      </c>
      <c r="G9" s="17">
        <f>E2*2.69*12</f>
        <v>132063.936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166430.016</v>
      </c>
      <c r="F10" s="19">
        <f>E10+E2*0.17*12</f>
        <v>174776.064</v>
      </c>
      <c r="G10" s="19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243999.168</v>
      </c>
      <c r="F11">
        <f>E2*0.33*12</f>
        <v>16201.152</v>
      </c>
      <c r="G11">
        <f>$E$2*4.29*12</f>
        <v>210614.976</v>
      </c>
      <c r="H11">
        <f>$E$2*0.07*12</f>
        <v>3436.608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140900.928</v>
      </c>
      <c r="F12" t="s">
        <v>18</v>
      </c>
      <c r="G12" t="s">
        <v>20</v>
      </c>
      <c r="H12" t="s">
        <v>21</v>
      </c>
    </row>
    <row r="13" spans="1:5" ht="12.75">
      <c r="A13" s="12">
        <v>6</v>
      </c>
      <c r="B13" s="14" t="s">
        <v>22</v>
      </c>
      <c r="C13" s="12" t="s">
        <v>8</v>
      </c>
      <c r="D13" s="12">
        <v>3.89</v>
      </c>
      <c r="E13" s="16">
        <f t="shared" si="0"/>
        <v>190977.21600000001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2018-02-12T11:35:56Z</dcterms:modified>
  <cp:category/>
  <cp:version/>
  <cp:contentType/>
  <cp:contentStatus/>
</cp:coreProperties>
</file>