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7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<sst xmlns="http://schemas.openxmlformats.org/spreadsheetml/2006/main" count="36" uniqueCount="29">
  <si>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</si>
  <si>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</si>
  <si>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</si>
  <si>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</si>
  <si>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</si>
  <si>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</si>
  <si>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</si>
  <si>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</si>
  <si>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</si>
  <si>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</si>
  <si>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Текущий ремонт</t>
  </si>
  <si>
    <t>Управление многоквартирным домом</t>
  </si>
  <si>
    <t xml:space="preserve">Содержание общего имущества 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</si>
  <si>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</si>
  <si>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</si>
  <si>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</si>
  <si>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</si>
  <si>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</si>
  <si>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</si>
  <si>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</si>
  <si>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прочие</t>
  </si>
  <si>
    <t>Содержание и текущий ремонт лифтового оборудования</t>
  </si>
  <si>
    <t>Содержание газовой крышной котельной</t>
  </si>
  <si>
    <t>1.3.</t>
  </si>
  <si>
    <t>газовиков 25 корп. 3</t>
  </si>
  <si>
    <t>с 01.01.2018</t>
  </si>
  <si>
    <t>Услуги по обращению с ТКО</t>
  </si>
  <si>
    <t>зем.уч</t>
  </si>
  <si>
    <t>газ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</si>
</sst>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8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zoomScalePageLayoutView="0" workbookViewId="0" topLeftCell="C1">
      <selection activeCell="F10" sqref="F10"/>
    </sheetView>
  </sheetViews>
  <sheetFormatPr defaultColWidth="9.00390625" defaultRowHeight="12.75"/>
  <cols>
    <col min="1" max="1" width="5.875" style="0" customWidth="1"/>
    <col min="2" max="2" width="36.875" style="0" customWidth="1"/>
    <col min="3" max="3" width="8.625" style="0" customWidth="1"/>
    <col min="4" max="4" width="8.00390625" style="0" customWidth="1"/>
    <col min="5" max="5" width="9.875" style="0" customWidth="1"/>
    <col min="7" max="8" width="10.00390625" style="0" customWidth="1"/>
  </cols>
  <sheetData>
    <row r="2" spans="1:5" ht="13.5" thickBot="1">
      <c r="A2" t="s">
        <v>24</v>
      </c>
      <c r="C2" t="s">
        <v>25</v>
      </c>
      <c r="D2" t="s">
        <v>23</v>
      </c>
      <c r="E2" s="16">
        <v>7761.2</v>
      </c>
    </row>
    <row r="3" spans="1:5" ht="12.75">
      <c r="A3" s="1" t="s">
        <v>0</v>
      </c>
      <c r="B3" s="1"/>
      <c r="C3" s="1"/>
      <c r="D3" s="1"/>
      <c r="E3" s="15" t="s">
        <v>13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14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7" ht="12.75">
      <c r="A6" s="4">
        <v>1</v>
      </c>
      <c r="B6" s="5" t="s">
        <v>5</v>
      </c>
      <c r="C6" s="6"/>
      <c r="D6" s="7"/>
      <c r="E6" s="15"/>
      <c r="F6" t="s">
        <v>15</v>
      </c>
      <c r="G6" t="s">
        <v>28</v>
      </c>
    </row>
    <row r="7" spans="1:8" ht="12.75">
      <c r="A7" s="8"/>
      <c r="B7" s="9" t="s">
        <v>6</v>
      </c>
      <c r="C7" s="3" t="s">
        <v>8</v>
      </c>
      <c r="D7" s="3">
        <v>4.11</v>
      </c>
      <c r="E7" s="16">
        <f>$E$2*D7*12</f>
        <v>382782.384</v>
      </c>
      <c r="F7">
        <f>E2*0.97*12</f>
        <v>90340.36799999999</v>
      </c>
      <c r="G7">
        <f>E2*2.75*12</f>
        <v>256119.59999999998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16</v>
      </c>
      <c r="G8" t="s">
        <v>17</v>
      </c>
    </row>
    <row r="9" spans="1:7" ht="12.75">
      <c r="A9" s="12">
        <v>2</v>
      </c>
      <c r="B9" s="13" t="s">
        <v>12</v>
      </c>
      <c r="C9" s="11" t="s">
        <v>8</v>
      </c>
      <c r="D9" s="18">
        <v>1.7</v>
      </c>
      <c r="E9" s="16">
        <f aca="true" t="shared" si="0" ref="E9:E15">$E$2*D9*12</f>
        <v>158328.47999999998</v>
      </c>
      <c r="F9">
        <f>E2*0.1*12</f>
        <v>9313.44</v>
      </c>
      <c r="G9">
        <f>E2*1.6*12</f>
        <v>149015.04</v>
      </c>
    </row>
    <row r="10" spans="1:6" ht="12.75">
      <c r="A10" s="12">
        <v>3</v>
      </c>
      <c r="B10" s="13" t="s">
        <v>9</v>
      </c>
      <c r="C10" s="12" t="s">
        <v>8</v>
      </c>
      <c r="D10" s="18">
        <v>1.9</v>
      </c>
      <c r="E10" s="16">
        <f t="shared" si="0"/>
        <v>176955.36</v>
      </c>
      <c r="F10">
        <f>E10+E2*0.4*12</f>
        <v>214209.12</v>
      </c>
    </row>
    <row r="11" spans="1:6" ht="12.75">
      <c r="A11" s="12">
        <v>4</v>
      </c>
      <c r="B11" s="14" t="s">
        <v>21</v>
      </c>
      <c r="C11" s="12" t="s">
        <v>8</v>
      </c>
      <c r="D11" s="12">
        <v>4.32</v>
      </c>
      <c r="E11" s="16">
        <f t="shared" si="0"/>
        <v>402340.608</v>
      </c>
      <c r="F11" t="s">
        <v>27</v>
      </c>
    </row>
    <row r="12" spans="1:5" ht="12.75">
      <c r="A12" s="12">
        <v>5</v>
      </c>
      <c r="B12" s="14" t="s">
        <v>22</v>
      </c>
      <c r="C12" s="12" t="s">
        <v>8</v>
      </c>
      <c r="D12" s="12">
        <v>1.24</v>
      </c>
      <c r="E12" s="16">
        <f t="shared" si="0"/>
        <v>115486.65599999999</v>
      </c>
    </row>
    <row r="13" spans="1:8" ht="12.75">
      <c r="A13" s="12">
        <v>4</v>
      </c>
      <c r="B13" s="14" t="s">
        <v>10</v>
      </c>
      <c r="C13" s="12" t="s">
        <v>8</v>
      </c>
      <c r="D13" s="12">
        <v>2.09</v>
      </c>
      <c r="E13" s="16">
        <f t="shared" si="0"/>
        <v>194650.89599999998</v>
      </c>
      <c r="F13">
        <f>E2*0.6*12</f>
        <v>55880.63999999999</v>
      </c>
      <c r="G13">
        <f>$E$2*2.72*12</f>
        <v>253325.568</v>
      </c>
      <c r="H13">
        <f>$E$2*0*12</f>
        <v>0</v>
      </c>
    </row>
    <row r="14" spans="1:8" ht="12.75">
      <c r="A14" s="12">
        <v>5</v>
      </c>
      <c r="B14" s="14" t="s">
        <v>11</v>
      </c>
      <c r="C14" s="12" t="s">
        <v>8</v>
      </c>
      <c r="D14" s="18">
        <v>2.1</v>
      </c>
      <c r="E14" s="16">
        <f t="shared" si="0"/>
        <v>195582.24</v>
      </c>
      <c r="F14" t="s">
        <v>18</v>
      </c>
      <c r="G14" t="s">
        <v>19</v>
      </c>
      <c r="H14" t="s">
        <v>20</v>
      </c>
    </row>
    <row r="15" spans="1:5" ht="12.75">
      <c r="A15" s="12">
        <v>6</v>
      </c>
      <c r="B15" s="14" t="s">
        <v>26</v>
      </c>
      <c r="C15" s="12" t="s">
        <v>8</v>
      </c>
      <c r="D15" s="12">
        <v>3.89</v>
      </c>
      <c r="E15" s="16">
        <f t="shared" si="0"/>
        <v>362292.816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2018-02-12T10:28:44Z</dcterms:modified>
  <cp:category/>
  <cp:version/>
  <cp:contentType/>
  <cp:contentStatus/>
</cp:coreProperties>
</file>