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0" windowWidth="9690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<sst xmlns="http://schemas.openxmlformats.org/spreadsheetml/2006/main" count="32" uniqueCount="27">
  <si>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</si>
  <si>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</si>
  <si>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</si>
  <si>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</si>
  <si>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</si>
  <si>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</si>
  <si>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</si>
  <si>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</si>
  <si>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</si>
  <si>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</si>
  <si>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</si>
  <si>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</si>
  <si>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</si>
  <si>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малышева 22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</si>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</sst>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D1">
      <selection activeCell="H11" sqref="H11"/>
    </sheetView>
  </sheetViews>
  <sheetFormatPr defaultColWidth="9.00390625" defaultRowHeight="12.75"/>
  <cols>
    <col min="1" max="1" width="6.00390625" style="0" customWidth="1"/>
    <col min="2" max="2" width="31.875" style="0" customWidth="1"/>
    <col min="3" max="3" width="9.75390625" style="0" customWidth="1"/>
    <col min="4" max="4" width="8.625" style="0" customWidth="1"/>
    <col min="5" max="5" width="12.375" style="0" customWidth="1"/>
    <col min="7" max="7" width="9.75390625" style="0" customWidth="1"/>
  </cols>
  <sheetData>
    <row r="2" spans="1:5" ht="13.5" thickBot="1">
      <c r="A2" t="s">
        <v>13</v>
      </c>
      <c r="C2" t="s">
        <v>24</v>
      </c>
      <c r="D2" t="s">
        <v>20</v>
      </c>
      <c r="E2" s="16">
        <v>3918.7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3.21</v>
      </c>
      <c r="E7" s="16">
        <f>$E$2*D7*12</f>
        <v>150948.324</v>
      </c>
      <c r="F7">
        <f>E2*3.11*12</f>
        <v>146245.884</v>
      </c>
      <c r="G7">
        <f>E2*0.23*12</f>
        <v>10815.612000000001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23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133079.052</v>
      </c>
      <c r="F9">
        <f>E2*0.14*12</f>
        <v>6583.416000000001</v>
      </c>
      <c r="G9" s="17">
        <f>E2*2.69*12</f>
        <v>126495.636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159412.71600000001</v>
      </c>
      <c r="F10" s="18">
        <f>E10+E2*0.17*12</f>
        <v>167406.864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4.91</v>
      </c>
      <c r="E11" s="16">
        <f t="shared" si="0"/>
        <v>230889.804</v>
      </c>
      <c r="F11">
        <f>E2*0.33*12</f>
        <v>15518.052</v>
      </c>
      <c r="G11">
        <f>$E$2*4.21*12</f>
        <v>197972.724</v>
      </c>
      <c r="H11">
        <f>$E$2*0.07*12</f>
        <v>3291.7080000000005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132138.564</v>
      </c>
      <c r="F12" t="s">
        <v>19</v>
      </c>
      <c r="G12" t="s">
        <v>21</v>
      </c>
      <c r="H12" t="s">
        <v>22</v>
      </c>
    </row>
    <row r="13" spans="1:5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182924.916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2018-02-12T10:58:41Z</dcterms:modified>
  <cp:category/>
  <cp:version/>
  <cp:contentType/>
  <cp:contentStatus/>
</cp:coreProperties>
</file>