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<sst xmlns="http://schemas.openxmlformats.org/spreadsheetml/2006/main" count="32" uniqueCount="27">
  <si>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</si>
  <si>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</si>
  <si>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</si>
  <si>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</si>
  <si>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</si>
  <si>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</si>
  <si>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</si>
  <si>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</si>
  <si>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</si>
  <si>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</si>
  <si>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</si>
  <si>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</si>
  <si>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</si>
  <si>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маршака 4</t>
  </si>
  <si>
    <t>годовая ст-ть</t>
  </si>
  <si>
    <t>работ, руб.</t>
  </si>
  <si>
    <t>сети</t>
  </si>
  <si>
    <t>то газ</t>
  </si>
  <si>
    <t>дер</t>
  </si>
  <si>
    <t>авр</t>
  </si>
  <si>
    <t>3.1.</t>
  </si>
  <si>
    <t>констр</t>
  </si>
  <si>
    <t>прочие</t>
  </si>
  <si>
    <t>с 01.01.2018</t>
  </si>
  <si>
    <t>Услуги по обращению с ТКО</t>
  </si>
  <si>
    <t>зем.уч</t>
  </si>
  <si>
    <t>об.им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</si>
</sst>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C1">
      <selection activeCell="I20" sqref="I20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9.75390625" style="0" customWidth="1"/>
    <col min="4" max="4" width="8.00390625" style="0" customWidth="1"/>
    <col min="5" max="5" width="12.875" style="0" customWidth="1"/>
    <col min="7" max="7" width="9.625" style="0" customWidth="1"/>
  </cols>
  <sheetData>
    <row r="2" spans="1:5" ht="13.5" thickBot="1">
      <c r="A2" t="s">
        <v>13</v>
      </c>
      <c r="C2" t="s">
        <v>23</v>
      </c>
      <c r="D2" t="s">
        <v>20</v>
      </c>
      <c r="E2">
        <v>2523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17</v>
      </c>
    </row>
    <row r="7" spans="1:8" ht="12.75">
      <c r="A7" s="8"/>
      <c r="B7" s="9" t="s">
        <v>6</v>
      </c>
      <c r="C7" s="3" t="s">
        <v>8</v>
      </c>
      <c r="D7" s="3">
        <v>3.21</v>
      </c>
      <c r="E7" s="16">
        <f>$E$2*D7*12</f>
        <v>97185.95999999999</v>
      </c>
      <c r="F7">
        <f>E2*3.11*12</f>
        <v>94158.36</v>
      </c>
      <c r="G7">
        <f>E2*0.23*12</f>
        <v>6963.480000000001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26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>$E$2*D9*12</f>
        <v>85681.08</v>
      </c>
      <c r="F9">
        <f>E2*0.14*12</f>
        <v>4238.64</v>
      </c>
      <c r="G9" s="17">
        <f>E2*2.69*12</f>
        <v>81442.44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>$E$2*D10*12</f>
        <v>102635.64000000001</v>
      </c>
      <c r="F10" s="18">
        <f>E10+E2*0.17*12</f>
        <v>107782.56000000001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4.91</v>
      </c>
      <c r="E11" s="16">
        <f>$E$2*D11*12</f>
        <v>148655.16</v>
      </c>
      <c r="F11">
        <f>E2*0.33*12</f>
        <v>9991.08</v>
      </c>
      <c r="G11">
        <f>$E$2*4.21*12</f>
        <v>127461.95999999999</v>
      </c>
      <c r="H11">
        <f>$E$2*0.07*12</f>
        <v>2119.32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>$E$2*D12*12</f>
        <v>85075.56</v>
      </c>
      <c r="F12" t="s">
        <v>19</v>
      </c>
      <c r="G12" t="s">
        <v>21</v>
      </c>
      <c r="H12" t="s">
        <v>22</v>
      </c>
    </row>
    <row r="13" spans="1:5" ht="12.75">
      <c r="A13" s="12">
        <v>6</v>
      </c>
      <c r="B13" s="14" t="s">
        <v>24</v>
      </c>
      <c r="C13" s="12" t="s">
        <v>8</v>
      </c>
      <c r="D13" s="12">
        <v>3.89</v>
      </c>
      <c r="E13" s="16">
        <f>$E$2*D13*12</f>
        <v>117773.64000000001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2018-02-12T11:06:12Z</dcterms:modified>
  <cp:category/>
  <cp:version/>
  <cp:contentType/>
  <cp:contentStatus/>
</cp:coreProperties>
</file>