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<sst xmlns="http://schemas.openxmlformats.org/spreadsheetml/2006/main" count="31" uniqueCount="26">
  <si>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</si>
  <si>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</si>
  <si>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</si>
  <si>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</si>
  <si>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</si>
  <si>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</si>
  <si>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</si>
  <si>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</si>
  <si>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</si>
  <si>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</si>
  <si>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</si>
  <si>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</si>
  <si>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</si>
  <si>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</si>
  <si>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</si>
  <si>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</si>
  <si>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</si>
  <si>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</si>
  <si>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</si>
  <si>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</si>
  <si>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газовиков 25 корп. 2</t>
  </si>
  <si>
    <t>3.2.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</si>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</sst>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C1">
      <selection activeCell="G11" sqref="G11"/>
    </sheetView>
  </sheetViews>
  <sheetFormatPr defaultColWidth="9.00390625" defaultRowHeight="12.75"/>
  <cols>
    <col min="1" max="1" width="5.375" style="0" customWidth="1"/>
    <col min="2" max="2" width="31.875" style="0" customWidth="1"/>
    <col min="3" max="3" width="10.25390625" style="0" customWidth="1"/>
    <col min="4" max="4" width="8.75390625" style="0" customWidth="1"/>
    <col min="5" max="5" width="12.375" style="0" customWidth="1"/>
    <col min="7" max="7" width="10.00390625" style="0" customWidth="1"/>
  </cols>
  <sheetData>
    <row r="2" spans="1:5" ht="13.5" thickBot="1">
      <c r="A2" t="s">
        <v>20</v>
      </c>
      <c r="C2" t="s">
        <v>23</v>
      </c>
      <c r="D2" t="s">
        <v>21</v>
      </c>
      <c r="E2" s="16">
        <v>4221.3</v>
      </c>
    </row>
    <row r="3" spans="1:5" ht="12.75">
      <c r="A3" s="1" t="s">
        <v>0</v>
      </c>
      <c r="B3" s="1"/>
      <c r="C3" s="1"/>
      <c r="D3" s="1"/>
      <c r="E3" s="15" t="s">
        <v>13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14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15</v>
      </c>
    </row>
    <row r="7" spans="1:8" ht="12.75">
      <c r="A7" s="8"/>
      <c r="B7" s="9" t="s">
        <v>6</v>
      </c>
      <c r="C7" s="3" t="s">
        <v>8</v>
      </c>
      <c r="D7" s="3">
        <v>3.02</v>
      </c>
      <c r="E7" s="16">
        <f>$E$2*D7*12</f>
        <v>152979.912</v>
      </c>
      <c r="F7">
        <f>E2*3.09*12</f>
        <v>156525.804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16</v>
      </c>
      <c r="G8" t="s">
        <v>17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>$E$2*D9*12</f>
        <v>143355.348</v>
      </c>
      <c r="F9">
        <f>E2*0.14*12</f>
        <v>7091.7840000000015</v>
      </c>
      <c r="G9" s="17">
        <f>E2*2.69*12</f>
        <v>136263.564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>$E$2*D10*12</f>
        <v>171722.484</v>
      </c>
      <c r="F10" s="18">
        <f>E10+E2*0.17*12</f>
        <v>180333.936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4.93</v>
      </c>
      <c r="E11" s="16">
        <f>$E$2*D11*12</f>
        <v>249732.10799999998</v>
      </c>
      <c r="F11">
        <f>E2*0.33*12</f>
        <v>16716.348</v>
      </c>
      <c r="G11">
        <f>$E$2*4.29*12</f>
        <v>217312.524</v>
      </c>
      <c r="H11">
        <f>$E$2*0.07*12</f>
        <v>3545.8920000000007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>$E$2*D12*12</f>
        <v>145381.57200000001</v>
      </c>
      <c r="F12" t="s">
        <v>18</v>
      </c>
      <c r="G12" t="s">
        <v>19</v>
      </c>
      <c r="H12" t="s">
        <v>22</v>
      </c>
    </row>
    <row r="13" spans="1:5" ht="12.75">
      <c r="A13" s="12">
        <v>6</v>
      </c>
      <c r="B13" s="14" t="s">
        <v>24</v>
      </c>
      <c r="C13" s="12" t="s">
        <v>8</v>
      </c>
      <c r="D13" s="12">
        <v>3.89</v>
      </c>
      <c r="E13" s="16">
        <f>$E$2*D13*12</f>
        <v>197050.28399999999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2018-02-12T10:28:22Z</dcterms:modified>
  <cp:category/>
  <cp:version/>
  <cp:contentType/>
  <cp:contentStatus/>
</cp:coreProperties>
</file>