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<sst xmlns="http://schemas.openxmlformats.org/spreadsheetml/2006/main" count="34" uniqueCount="29">
  <si>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</si>
  <si>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</si>
  <si>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</si>
  <si>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</si>
  <si>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</si>
  <si>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</si>
  <si>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</si>
  <si>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</si>
  <si>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</si>
  <si>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</si>
  <si>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</si>
  <si>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</si>
  <si>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</si>
  <si>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70 лет Октября 22</t>
  </si>
  <si>
    <t>годовая ст-ть</t>
  </si>
  <si>
    <t>работ, руб.</t>
  </si>
  <si>
    <t>сети</t>
  </si>
  <si>
    <t>то газ</t>
  </si>
  <si>
    <t>дер</t>
  </si>
  <si>
    <t>авр</t>
  </si>
  <si>
    <t>3.1.</t>
  </si>
  <si>
    <t>констр</t>
  </si>
  <si>
    <t>прочие</t>
  </si>
  <si>
    <t>об.им.</t>
  </si>
  <si>
    <t>с 01.01.2018</t>
  </si>
  <si>
    <t>Услуги по обращению с ТКО</t>
  </si>
  <si>
    <t>зем.уч</t>
  </si>
  <si>
    <t>тко</t>
  </si>
  <si>
    <t>упр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</si>
</sst>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F7" sqref="F7"/>
    </sheetView>
  </sheetViews>
  <sheetFormatPr defaultColWidth="9.00390625" defaultRowHeight="12.75"/>
  <cols>
    <col min="1" max="1" width="4.75390625" style="0" customWidth="1"/>
    <col min="2" max="2" width="33.125" style="0" customWidth="1"/>
    <col min="3" max="3" width="8.875" style="0" customWidth="1"/>
    <col min="4" max="4" width="7.25390625" style="0" customWidth="1"/>
    <col min="5" max="5" width="12.00390625" style="0" customWidth="1"/>
  </cols>
  <sheetData>
    <row r="2" spans="1:5" ht="13.5" thickBot="1">
      <c r="A2" t="s">
        <v>13</v>
      </c>
      <c r="C2" t="s">
        <v>24</v>
      </c>
      <c r="D2" t="s">
        <v>20</v>
      </c>
      <c r="E2" s="16">
        <v>678.7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7" ht="12.75">
      <c r="A6" s="4">
        <v>1</v>
      </c>
      <c r="B6" s="5" t="s">
        <v>5</v>
      </c>
      <c r="C6" s="6"/>
      <c r="D6" s="7"/>
      <c r="E6" s="15"/>
      <c r="F6" t="s">
        <v>16</v>
      </c>
      <c r="G6" t="s">
        <v>17</v>
      </c>
    </row>
    <row r="7" spans="1:8" ht="12.75">
      <c r="A7" s="8"/>
      <c r="B7" s="9" t="s">
        <v>6</v>
      </c>
      <c r="C7" s="3" t="s">
        <v>8</v>
      </c>
      <c r="D7" s="3">
        <v>3.11</v>
      </c>
      <c r="E7" s="16">
        <f>$E$2*D7*12</f>
        <v>25329.084000000003</v>
      </c>
      <c r="F7">
        <f>E2*2.93*12</f>
        <v>23863.092000000004</v>
      </c>
      <c r="G7">
        <f>E2*0.23*12</f>
        <v>1873.2120000000004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23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23048.652000000002</v>
      </c>
      <c r="F9">
        <f>E2*0.14*12</f>
        <v>1140.2160000000001</v>
      </c>
      <c r="G9" s="17">
        <f>E9-F9</f>
        <v>21908.436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27609.516000000003</v>
      </c>
      <c r="F10" s="18">
        <f>E10+E2*0.17*12</f>
        <v>28994.064000000002</v>
      </c>
      <c r="G10" s="18" t="s">
        <v>26</v>
      </c>
    </row>
    <row r="11" spans="1:8" ht="12.75">
      <c r="A11" s="12">
        <v>4</v>
      </c>
      <c r="B11" s="14" t="s">
        <v>10</v>
      </c>
      <c r="C11" s="12" t="s">
        <v>8</v>
      </c>
      <c r="D11" s="12">
        <v>4.76</v>
      </c>
      <c r="E11" s="16">
        <f t="shared" si="0"/>
        <v>38767.344</v>
      </c>
      <c r="F11">
        <f>E2*0.33*12</f>
        <v>2687.6520000000005</v>
      </c>
      <c r="G11">
        <f>$E$2*4.21*12</f>
        <v>34287.924</v>
      </c>
      <c r="H11">
        <v>0</v>
      </c>
    </row>
    <row r="12" spans="1:8" ht="12.75">
      <c r="A12" s="12">
        <v>5</v>
      </c>
      <c r="B12" s="14" t="s">
        <v>11</v>
      </c>
      <c r="C12" s="12" t="s">
        <v>8</v>
      </c>
      <c r="D12" s="12">
        <v>2.81</v>
      </c>
      <c r="E12" s="16">
        <f t="shared" si="0"/>
        <v>22885.764000000003</v>
      </c>
      <c r="F12" t="s">
        <v>19</v>
      </c>
      <c r="G12" t="s">
        <v>21</v>
      </c>
      <c r="H12" t="s">
        <v>22</v>
      </c>
    </row>
    <row r="13" spans="1:7" ht="12.75">
      <c r="A13" s="12">
        <v>6</v>
      </c>
      <c r="B13" s="14" t="s">
        <v>25</v>
      </c>
      <c r="C13" s="12" t="s">
        <v>8</v>
      </c>
      <c r="D13" s="12">
        <v>3.89</v>
      </c>
      <c r="E13" s="16">
        <f t="shared" si="0"/>
        <v>31681.716000000008</v>
      </c>
      <c r="F13" s="17">
        <f>E13</f>
        <v>31681.716000000008</v>
      </c>
      <c r="G13" s="17">
        <f>E12</f>
        <v>22885.764000000003</v>
      </c>
    </row>
    <row r="14" spans="5:7" ht="12.75">
      <c r="E14" s="16">
        <f t="shared" si="0"/>
        <v>0</v>
      </c>
      <c r="F14" t="s">
        <v>27</v>
      </c>
      <c r="G14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2018-02-09T10:24:21Z</dcterms:modified>
  <cp:category/>
  <cp:version/>
  <cp:contentType/>
  <cp:contentStatus/>
</cp:coreProperties>
</file>