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80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<sst xmlns="http://schemas.openxmlformats.org/spreadsheetml/2006/main" count="36" uniqueCount="30">
  <si>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</si>
  <si>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</si>
  <si>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</si>
  <si>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</si>
  <si>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</si>
  <si>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</si>
  <si>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</si>
  <si>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</si>
  <si>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</si>
  <si>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</si>
  <si>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Содержание и текущий ремонт лифтового оборудования</t>
  </si>
  <si>
    <t>Текущий ремонт</t>
  </si>
  <si>
    <t>Управление многоквартирным домом</t>
  </si>
  <si>
    <t xml:space="preserve">Содержание общего имущества </t>
  </si>
  <si>
    <t>Тимуровцев 32 А</t>
  </si>
  <si>
    <t>годовая ст-ть</t>
  </si>
  <si>
    <t>работ, руб.</t>
  </si>
  <si>
    <t>сет</t>
  </si>
  <si>
    <t>дер</t>
  </si>
  <si>
    <t>об.им</t>
  </si>
  <si>
    <t>авр</t>
  </si>
  <si>
    <t>1.3.</t>
  </si>
  <si>
    <t>констр</t>
  </si>
  <si>
    <t>прочие</t>
  </si>
  <si>
    <t>с 01.01.2018</t>
  </si>
  <si>
    <t>Услуги по обращению с ТКО</t>
  </si>
  <si>
    <t>зем.уч</t>
  </si>
  <si>
    <t>тко</t>
  </si>
  <si>
    <t>упр</t>
  </si>
  <si>
    <t>лифт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</si>
</sst>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zoomScalePageLayoutView="0" workbookViewId="0" topLeftCell="C1">
      <selection activeCell="G9" sqref="G9"/>
    </sheetView>
  </sheetViews>
  <sheetFormatPr defaultColWidth="9.00390625" defaultRowHeight="12.75"/>
  <cols>
    <col min="2" max="2" width="32.125" style="0" customWidth="1"/>
    <col min="3" max="3" width="10.25390625" style="0" customWidth="1"/>
    <col min="4" max="4" width="8.375" style="0" customWidth="1"/>
    <col min="5" max="5" width="11.75390625" style="0" customWidth="1"/>
    <col min="6" max="6" width="9.625" style="0" bestFit="1" customWidth="1"/>
    <col min="7" max="7" width="9.375" style="0" customWidth="1"/>
    <col min="8" max="8" width="9.625" style="0" bestFit="1" customWidth="1"/>
  </cols>
  <sheetData>
    <row r="2" spans="1:5" ht="13.5" thickBot="1">
      <c r="A2" t="s">
        <v>14</v>
      </c>
      <c r="C2" t="s">
        <v>24</v>
      </c>
      <c r="D2" t="s">
        <v>21</v>
      </c>
      <c r="E2" s="16">
        <v>3422.3</v>
      </c>
    </row>
    <row r="3" spans="1:5" ht="12.75">
      <c r="A3" s="1" t="s">
        <v>0</v>
      </c>
      <c r="B3" s="1"/>
      <c r="C3" s="1"/>
      <c r="D3" s="1"/>
      <c r="E3" s="15" t="s">
        <v>15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16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17</v>
      </c>
    </row>
    <row r="7" spans="1:8" ht="12.75">
      <c r="A7" s="8"/>
      <c r="B7" s="9" t="s">
        <v>6</v>
      </c>
      <c r="C7" s="3" t="s">
        <v>8</v>
      </c>
      <c r="D7" s="3">
        <v>2.41</v>
      </c>
      <c r="E7" s="16">
        <f>$E$2*D7*12</f>
        <v>98972.916</v>
      </c>
      <c r="F7">
        <f>E2*3.05*12</f>
        <v>125256.18</v>
      </c>
      <c r="H7" s="17"/>
    </row>
    <row r="8" spans="1:7" ht="12.75">
      <c r="A8" s="8"/>
      <c r="B8" s="9" t="s">
        <v>7</v>
      </c>
      <c r="C8" s="10"/>
      <c r="D8" s="11"/>
      <c r="E8" s="16"/>
      <c r="F8" t="s">
        <v>18</v>
      </c>
      <c r="G8" t="s">
        <v>19</v>
      </c>
    </row>
    <row r="9" spans="1:7" ht="12.75">
      <c r="A9" s="12">
        <v>2</v>
      </c>
      <c r="B9" s="13" t="s">
        <v>13</v>
      </c>
      <c r="C9" s="11" t="s">
        <v>8</v>
      </c>
      <c r="D9" s="12">
        <v>3.08</v>
      </c>
      <c r="E9" s="16">
        <f aca="true" t="shared" si="0" ref="E9:E14">$E$2*D9*12</f>
        <v>126488.20800000001</v>
      </c>
      <c r="F9">
        <f>E2*0.14*12</f>
        <v>5749.464000000001</v>
      </c>
      <c r="G9" s="17">
        <f>E2*2.94*12</f>
        <v>120738.744</v>
      </c>
    </row>
    <row r="10" spans="1:6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139219.16400000002</v>
      </c>
      <c r="F10">
        <f>E10+E2*0.17*12</f>
        <v>146200.65600000002</v>
      </c>
    </row>
    <row r="11" spans="1:6" ht="12.75">
      <c r="A11" s="12">
        <v>4</v>
      </c>
      <c r="B11" s="14" t="s">
        <v>10</v>
      </c>
      <c r="C11" s="12" t="s">
        <v>8</v>
      </c>
      <c r="D11" s="12">
        <v>5.62</v>
      </c>
      <c r="E11" s="16">
        <f t="shared" si="0"/>
        <v>230799.912</v>
      </c>
      <c r="F11" t="s">
        <v>26</v>
      </c>
    </row>
    <row r="12" spans="1:8" ht="12.75">
      <c r="A12" s="12">
        <v>5</v>
      </c>
      <c r="B12" s="14" t="s">
        <v>11</v>
      </c>
      <c r="C12" s="12" t="s">
        <v>8</v>
      </c>
      <c r="D12" s="12">
        <v>4.13</v>
      </c>
      <c r="E12" s="16">
        <f t="shared" si="0"/>
        <v>169609.188</v>
      </c>
      <c r="F12">
        <f>$E$2*0.34*12</f>
        <v>13962.984</v>
      </c>
      <c r="G12">
        <f>$E$2*2.9*12</f>
        <v>119096.04000000001</v>
      </c>
      <c r="H12">
        <f>$E$2*0.08*12</f>
        <v>3285.4080000000004</v>
      </c>
    </row>
    <row r="13" spans="1:8" ht="12.75">
      <c r="A13" s="12">
        <v>6</v>
      </c>
      <c r="B13" s="14" t="s">
        <v>12</v>
      </c>
      <c r="C13" s="12" t="s">
        <v>8</v>
      </c>
      <c r="D13" s="12">
        <v>2.88</v>
      </c>
      <c r="E13" s="16">
        <f t="shared" si="0"/>
        <v>118274.688</v>
      </c>
      <c r="F13" t="s">
        <v>20</v>
      </c>
      <c r="G13" t="s">
        <v>22</v>
      </c>
      <c r="H13" t="s">
        <v>23</v>
      </c>
    </row>
    <row r="14" spans="1:8" ht="12.75">
      <c r="A14" s="12">
        <v>7</v>
      </c>
      <c r="B14" s="14" t="s">
        <v>25</v>
      </c>
      <c r="C14" s="12" t="s">
        <v>8</v>
      </c>
      <c r="D14" s="12">
        <v>3.89</v>
      </c>
      <c r="E14" s="16">
        <f t="shared" si="0"/>
        <v>159752.964</v>
      </c>
      <c r="F14" s="17">
        <f>E14</f>
        <v>159752.964</v>
      </c>
      <c r="G14" s="17">
        <f>E13</f>
        <v>118274.688</v>
      </c>
      <c r="H14" s="17">
        <f>E11</f>
        <v>230799.912</v>
      </c>
    </row>
    <row r="15" spans="6:8" ht="12.75">
      <c r="F15" t="s">
        <v>27</v>
      </c>
      <c r="G15" t="s">
        <v>28</v>
      </c>
      <c r="H15" t="s">
        <v>29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Людмила</cp:lastModifiedBy>
  <dcterms:created xsi:type="dcterms:W3CDTF">2015-03-05T03:30:28Z</dcterms:created>
  <dcterms:modified xsi:type="dcterms:W3CDTF">2018-02-13T03:23:43Z</dcterms:modified>
  <cp:category/>
  <cp:version/>
  <cp:contentType/>
  <cp:contentStatus/>
</cp:coreProperties>
</file>