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7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<sst xmlns="http://schemas.openxmlformats.org/spreadsheetml/2006/main" count="32" uniqueCount="26">
  <si>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</si>
  <si>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</si>
  <si>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</si>
  <si>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</si>
  <si>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</si>
  <si>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</si>
  <si>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</si>
  <si>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</si>
  <si>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</si>
  <si>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</si>
  <si>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Содержание и текущий ремонт лифтового оборудования</t>
  </si>
  <si>
    <t>Текущий ремонт</t>
  </si>
  <si>
    <t>Управление многоквартирным домом</t>
  </si>
  <si>
    <t>Вывоз твердых бытовых отходов</t>
  </si>
  <si>
    <t xml:space="preserve">Содержание общего имущества </t>
  </si>
  <si>
    <t>газовиков 8</t>
  </si>
  <si>
    <t>годовая ст-ть</t>
  </si>
  <si>
    <t>работ, руб.</t>
  </si>
  <si>
    <t>сети</t>
  </si>
  <si>
    <t>дер</t>
  </si>
  <si>
    <t>об.им.</t>
  </si>
  <si>
    <t>авр</t>
  </si>
  <si>
    <t>констр</t>
  </si>
  <si>
    <t>1.3.</t>
  </si>
  <si>
    <t>прочие</t>
  </si>
  <si>
    <t>зем.уч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</si>
</sst>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19" fillId="0" borderId="18" xfId="52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ря-95 декабрь работае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C1">
      <selection activeCell="I15" sqref="I15"/>
    </sheetView>
  </sheetViews>
  <sheetFormatPr defaultColWidth="9.00390625" defaultRowHeight="12.75"/>
  <cols>
    <col min="1" max="1" width="3.625" style="0" customWidth="1"/>
    <col min="2" max="2" width="42.00390625" style="0" customWidth="1"/>
    <col min="3" max="3" width="8.00390625" style="0" customWidth="1"/>
    <col min="4" max="4" width="6.75390625" style="0" customWidth="1"/>
    <col min="5" max="5" width="13.25390625" style="0" customWidth="1"/>
    <col min="7" max="7" width="9.25390625" style="0" customWidth="1"/>
  </cols>
  <sheetData>
    <row r="2" spans="1:5" ht="13.5" thickBot="1">
      <c r="A2" t="s">
        <v>15</v>
      </c>
      <c r="D2" t="s">
        <v>23</v>
      </c>
      <c r="E2" s="17">
        <v>7893.4</v>
      </c>
    </row>
    <row r="3" spans="1:5" ht="12.75">
      <c r="A3" s="1" t="s">
        <v>0</v>
      </c>
      <c r="B3" s="1"/>
      <c r="C3" s="1"/>
      <c r="D3" s="1"/>
      <c r="E3" s="15" t="s">
        <v>16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17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6" ht="12.75">
      <c r="A6" s="4">
        <v>1</v>
      </c>
      <c r="B6" s="5" t="s">
        <v>5</v>
      </c>
      <c r="C6" s="6"/>
      <c r="D6" s="7"/>
      <c r="E6" s="15"/>
      <c r="F6" t="s">
        <v>18</v>
      </c>
    </row>
    <row r="7" spans="1:8" ht="12.75">
      <c r="A7" s="8"/>
      <c r="B7" s="9" t="s">
        <v>6</v>
      </c>
      <c r="C7" s="3" t="s">
        <v>8</v>
      </c>
      <c r="D7" s="3">
        <v>2.36</v>
      </c>
      <c r="E7" s="16">
        <f>$E$2*D7*12</f>
        <v>223541.088</v>
      </c>
      <c r="F7">
        <f>E2*2.96*12</f>
        <v>280373.56799999997</v>
      </c>
      <c r="H7" s="18"/>
    </row>
    <row r="8" spans="1:7" ht="12.75">
      <c r="A8" s="8"/>
      <c r="B8" s="9" t="s">
        <v>7</v>
      </c>
      <c r="C8" s="10"/>
      <c r="D8" s="11"/>
      <c r="E8" s="16"/>
      <c r="F8" t="s">
        <v>19</v>
      </c>
      <c r="G8" t="s">
        <v>20</v>
      </c>
    </row>
    <row r="9" spans="1:7" ht="12.75">
      <c r="A9" s="12">
        <v>2</v>
      </c>
      <c r="B9" s="13" t="s">
        <v>14</v>
      </c>
      <c r="C9" s="11" t="s">
        <v>8</v>
      </c>
      <c r="D9" s="12">
        <v>3.08</v>
      </c>
      <c r="E9" s="16">
        <f aca="true" t="shared" si="0" ref="E9:E14">$E$2*D9*12</f>
        <v>291740.064</v>
      </c>
      <c r="F9">
        <f>E2*0.14*12</f>
        <v>13260.912</v>
      </c>
      <c r="G9" s="18">
        <f>E2*2.94*12</f>
        <v>278479.152</v>
      </c>
    </row>
    <row r="10" spans="1:6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321103.512</v>
      </c>
      <c r="F10">
        <f>E10+E2*0.17*12</f>
        <v>337206.048</v>
      </c>
    </row>
    <row r="11" spans="1:6" ht="12.75">
      <c r="A11" s="12">
        <v>4</v>
      </c>
      <c r="B11" s="14" t="s">
        <v>10</v>
      </c>
      <c r="C11" s="12" t="s">
        <v>8</v>
      </c>
      <c r="D11" s="12">
        <v>5.62</v>
      </c>
      <c r="E11" s="16">
        <f>$E$2*D11*12</f>
        <v>532330.896</v>
      </c>
      <c r="F11" t="s">
        <v>25</v>
      </c>
    </row>
    <row r="12" spans="1:8" ht="12.75">
      <c r="A12" s="12">
        <v>5</v>
      </c>
      <c r="B12" s="14" t="s">
        <v>11</v>
      </c>
      <c r="C12" s="12" t="s">
        <v>8</v>
      </c>
      <c r="D12" s="12">
        <v>4.09</v>
      </c>
      <c r="E12" s="16">
        <f t="shared" si="0"/>
        <v>387408.072</v>
      </c>
      <c r="F12">
        <f>$E$2*0.34*12</f>
        <v>32205.072</v>
      </c>
      <c r="G12">
        <f>$E$2*2.9*12</f>
        <v>274690.31999999995</v>
      </c>
      <c r="H12">
        <f>$E$2*0.08*12</f>
        <v>7577.664</v>
      </c>
    </row>
    <row r="13" spans="1:8" ht="12.75">
      <c r="A13" s="12">
        <v>6</v>
      </c>
      <c r="B13" s="14" t="s">
        <v>12</v>
      </c>
      <c r="C13" s="12" t="s">
        <v>8</v>
      </c>
      <c r="D13" s="12">
        <v>2.88</v>
      </c>
      <c r="E13" s="16">
        <f t="shared" si="0"/>
        <v>272795.904</v>
      </c>
      <c r="F13" t="s">
        <v>21</v>
      </c>
      <c r="G13" t="s">
        <v>22</v>
      </c>
      <c r="H13" t="s">
        <v>24</v>
      </c>
    </row>
    <row r="14" spans="1:5" ht="12.75">
      <c r="A14" s="12">
        <v>7</v>
      </c>
      <c r="B14" s="14" t="s">
        <v>13</v>
      </c>
      <c r="C14" s="12" t="s">
        <v>8</v>
      </c>
      <c r="D14" s="12">
        <v>1.62</v>
      </c>
      <c r="E14" s="16">
        <f t="shared" si="0"/>
        <v>153447.696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2018-02-12T09:48:02Z</dcterms:modified>
  <cp:category/>
  <cp:version/>
  <cp:contentType/>
  <cp:contentStatus/>
</cp:coreProperties>
</file>