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<sst xmlns="http://schemas.openxmlformats.org/spreadsheetml/2006/main" count="34" uniqueCount="28">
  <si>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</si>
  <si>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</si>
  <si>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</si>
  <si>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</si>
  <si>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</si>
  <si>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</si>
  <si>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</si>
  <si>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</si>
  <si>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</si>
  <si>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</si>
  <si>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</si>
  <si>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</si>
  <si>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</si>
  <si>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</si>
  <si>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газовиков 24</t>
  </si>
  <si>
    <t>годовая ст-ть</t>
  </si>
  <si>
    <t>работ, руб.</t>
  </si>
  <si>
    <t>дер</t>
  </si>
  <si>
    <t>м.пров.</t>
  </si>
  <si>
    <t>об.им.</t>
  </si>
  <si>
    <t>сети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</si>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</sst>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9" fillId="0" borderId="18" xfId="52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ря-95 декабрь работа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.375" style="0" customWidth="1"/>
    <col min="2" max="2" width="33.25390625" style="0" customWidth="1"/>
    <col min="3" max="3" width="10.375" style="0" customWidth="1"/>
    <col min="4" max="4" width="8.125" style="0" customWidth="1"/>
    <col min="5" max="5" width="12.875" style="0" customWidth="1"/>
    <col min="7" max="7" width="9.875" style="0" customWidth="1"/>
    <col min="8" max="8" width="9.625" style="0" bestFit="1" customWidth="1"/>
  </cols>
  <sheetData>
    <row r="2" spans="1:5" ht="13.5" thickBot="1">
      <c r="A2" t="s">
        <v>14</v>
      </c>
      <c r="C2" t="s">
        <v>25</v>
      </c>
      <c r="D2" t="s">
        <v>23</v>
      </c>
      <c r="E2" s="17">
        <v>3557.1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20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100737.07199999999</v>
      </c>
      <c r="F7">
        <f>E2*2.96*12</f>
        <v>126348.192</v>
      </c>
      <c r="H7" s="18"/>
    </row>
    <row r="8" spans="1:8" ht="12.75">
      <c r="A8" s="8"/>
      <c r="B8" s="9" t="s">
        <v>7</v>
      </c>
      <c r="C8" s="10"/>
      <c r="D8" s="11"/>
      <c r="E8" s="16"/>
      <c r="F8" t="s">
        <v>17</v>
      </c>
      <c r="G8" t="s">
        <v>18</v>
      </c>
      <c r="H8" t="s">
        <v>19</v>
      </c>
    </row>
    <row r="9" spans="1:8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131470.416</v>
      </c>
      <c r="F9">
        <f>E2*0.12*12</f>
        <v>5122.224</v>
      </c>
      <c r="G9">
        <f>E2*0*12</f>
        <v>0</v>
      </c>
      <c r="H9" s="18">
        <f>E2*2.94*12</f>
        <v>125494.488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144702.82799999998</v>
      </c>
      <c r="F10">
        <f>E10+E2*0.17*12</f>
        <v>151959.31199999998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239890.82399999996</v>
      </c>
      <c r="F11" t="s">
        <v>27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174582.468</v>
      </c>
      <c r="F12">
        <f>$E$2*0.34*12</f>
        <v>14512.968</v>
      </c>
      <c r="G12">
        <f>$E$2*2.9*12</f>
        <v>123787.08</v>
      </c>
      <c r="H12">
        <f>$E$2*0.08*12</f>
        <v>3414.816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122933.37599999999</v>
      </c>
      <c r="F13" t="s">
        <v>21</v>
      </c>
      <c r="G13" t="s">
        <v>22</v>
      </c>
      <c r="H13" t="s">
        <v>24</v>
      </c>
    </row>
    <row r="14" spans="1:5" ht="12.75">
      <c r="A14" s="12">
        <v>7</v>
      </c>
      <c r="B14" s="14" t="s">
        <v>26</v>
      </c>
      <c r="C14" s="12" t="s">
        <v>8</v>
      </c>
      <c r="D14" s="12">
        <v>3.89</v>
      </c>
      <c r="E14" s="16">
        <f t="shared" si="0"/>
        <v>166045.428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2018-02-12T10:05:05Z</dcterms:modified>
  <cp:category/>
  <cp:version/>
  <cp:contentType/>
  <cp:contentStatus/>
</cp:coreProperties>
</file>