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<sst xmlns="http://schemas.openxmlformats.org/spreadsheetml/2006/main" count="36" uniqueCount="30">
  <si>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</si>
  <si>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</si>
  <si>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</si>
  <si>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</si>
  <si>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</si>
  <si>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</si>
  <si>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</si>
  <si>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</si>
  <si>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</si>
  <si>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</si>
  <si>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</si>
  <si>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</si>
  <si>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</si>
  <si>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 xml:space="preserve">Содержание общего имущества </t>
  </si>
  <si>
    <t>Ватутина 16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</si>
  <si>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</si>
  <si>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</si>
  <si>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</si>
  <si>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</si>
  <si>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</si>
  <si>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</si>
  <si>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</si>
  <si>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</si>
  <si>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</si>
  <si>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с 01.01.2018</t>
  </si>
  <si>
    <t>Услуги по обращению с ТКО</t>
  </si>
  <si>
    <t>зем.уч</t>
  </si>
  <si>
    <t>лифт</t>
  </si>
  <si>
    <t>тко</t>
  </si>
  <si>
    <t>упр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</si>
</sst>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B1">
      <selection activeCell="F7" sqref="F7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7.125" style="0" customWidth="1"/>
    <col min="4" max="4" width="8.625" style="0" customWidth="1"/>
    <col min="5" max="5" width="12.125" style="0" customWidth="1"/>
    <col min="6" max="6" width="9.625" style="0" bestFit="1" customWidth="1"/>
    <col min="7" max="7" width="10.25390625" style="0" customWidth="1"/>
  </cols>
  <sheetData>
    <row r="2" spans="1:5" ht="13.5" thickBot="1">
      <c r="A2" t="s">
        <v>14</v>
      </c>
      <c r="C2" t="s">
        <v>24</v>
      </c>
      <c r="D2" t="s">
        <v>22</v>
      </c>
      <c r="E2" s="16">
        <v>4118.5</v>
      </c>
    </row>
    <row r="3" spans="1:5" ht="12.75">
      <c r="A3" s="1" t="s">
        <v>0</v>
      </c>
      <c r="B3" s="1"/>
      <c r="C3" s="1"/>
      <c r="D3" s="1"/>
      <c r="E3" s="15" t="s">
        <v>15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16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17</v>
      </c>
    </row>
    <row r="7" spans="1:8" ht="12.75">
      <c r="A7" s="8"/>
      <c r="B7" s="9" t="s">
        <v>6</v>
      </c>
      <c r="C7" s="3" t="s">
        <v>8</v>
      </c>
      <c r="D7" s="3">
        <v>3.13</v>
      </c>
      <c r="E7" s="16">
        <f>$E$2*D7*12</f>
        <v>154690.86</v>
      </c>
      <c r="F7">
        <f>E2*3.77*12</f>
        <v>186320.94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13</v>
      </c>
      <c r="C9" s="11" t="s">
        <v>8</v>
      </c>
      <c r="D9" s="12">
        <v>3.08</v>
      </c>
      <c r="E9" s="16">
        <f aca="true" t="shared" si="0" ref="E9:E14">$E$2*D9*12</f>
        <v>152219.76</v>
      </c>
      <c r="F9">
        <f>E2*0.14*12</f>
        <v>6919.08</v>
      </c>
      <c r="G9" s="17">
        <f>E9-F9</f>
        <v>145300.68000000002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167540.58000000002</v>
      </c>
      <c r="F10">
        <f>E10+E2*0.17*12</f>
        <v>175942.32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 t="shared" si="0"/>
        <v>277751.64</v>
      </c>
      <c r="F11" t="s">
        <v>26</v>
      </c>
    </row>
    <row r="12" spans="1:8" ht="12.75">
      <c r="A12" s="12">
        <v>5</v>
      </c>
      <c r="B12" s="14" t="s">
        <v>11</v>
      </c>
      <c r="C12" s="12" t="s">
        <v>8</v>
      </c>
      <c r="D12" s="12">
        <v>4.13</v>
      </c>
      <c r="E12" s="16">
        <f t="shared" si="0"/>
        <v>204112.86</v>
      </c>
      <c r="F12">
        <f>E2*0.34*12</f>
        <v>16803.480000000003</v>
      </c>
      <c r="G12">
        <f>$E$2*2.9*12</f>
        <v>143323.8</v>
      </c>
      <c r="H12">
        <f>$E$2*0.08*12</f>
        <v>3953.76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142335.36</v>
      </c>
      <c r="F13" t="s">
        <v>20</v>
      </c>
      <c r="G13" t="s">
        <v>21</v>
      </c>
      <c r="H13" t="s">
        <v>23</v>
      </c>
    </row>
    <row r="14" spans="1:7" ht="12.75">
      <c r="A14" s="12">
        <v>7</v>
      </c>
      <c r="B14" s="14" t="s">
        <v>25</v>
      </c>
      <c r="C14" s="12" t="s">
        <v>8</v>
      </c>
      <c r="D14" s="12">
        <v>3.89</v>
      </c>
      <c r="E14" s="16">
        <f t="shared" si="0"/>
        <v>192251.58000000002</v>
      </c>
      <c r="F14" s="17">
        <f>E14</f>
        <v>192251.58000000002</v>
      </c>
      <c r="G14" s="17">
        <f>E13</f>
        <v>142335.36</v>
      </c>
    </row>
    <row r="15" spans="6:7" ht="12.75">
      <c r="F15" t="s">
        <v>28</v>
      </c>
      <c r="G15" t="s">
        <v>29</v>
      </c>
    </row>
    <row r="16" ht="12.75">
      <c r="F16" s="17">
        <f>E11</f>
        <v>277751.64</v>
      </c>
    </row>
    <row r="17" ht="12.75">
      <c r="F17" t="s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2018-02-12T08:25:39Z</dcterms:modified>
  <cp:category/>
  <cp:version/>
  <cp:contentType/>
  <cp:contentStatus/>
</cp:coreProperties>
</file>